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ocuments/Churchill Lab/EMSA/220324 Cy5 80bp EMSA with yKER 136to225Y/Measurements/"/>
    </mc:Choice>
  </mc:AlternateContent>
  <xr:revisionPtr revIDLastSave="0" documentId="13_ncr:40009_{A2E17544-DD2C-C345-88FA-068AA4DD586E}" xr6:coauthVersionLast="47" xr6:coauthVersionMax="47" xr10:uidLastSave="{00000000-0000-0000-0000-000000000000}"/>
  <bookViews>
    <workbookView xWindow="5580" yWindow="3500" windowWidth="27640" windowHeight="16940" activeTab="1"/>
  </bookViews>
  <sheets>
    <sheet name="220324 Cy5 80bp EMSA with yKER " sheetId="1" r:id="rId1"/>
    <sheet name="Fraction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G8" i="2" s="1"/>
  <c r="F9" i="2"/>
  <c r="G9" i="2" s="1"/>
  <c r="F10" i="2"/>
  <c r="G10" i="2" s="1"/>
  <c r="F11" i="2"/>
  <c r="F12" i="2"/>
  <c r="F3" i="2"/>
  <c r="C13" i="2"/>
  <c r="F26" i="2"/>
  <c r="F25" i="2"/>
  <c r="F24" i="2"/>
  <c r="F23" i="2"/>
  <c r="F22" i="2"/>
  <c r="F21" i="2"/>
  <c r="F20" i="2"/>
  <c r="F19" i="2"/>
  <c r="F18" i="2"/>
  <c r="F17" i="2"/>
  <c r="F16" i="2"/>
  <c r="G12" i="2"/>
  <c r="G11" i="2"/>
  <c r="G5" i="2"/>
  <c r="G3" i="2"/>
  <c r="G4" i="2" l="1"/>
  <c r="G6" i="2"/>
  <c r="G7" i="2"/>
</calcChain>
</file>

<file path=xl/sharedStrings.xml><?xml version="1.0" encoding="utf-8"?>
<sst xmlns="http://schemas.openxmlformats.org/spreadsheetml/2006/main" count="91" uniqueCount="48">
  <si>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</si>
  <si>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</si>
  <si>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</si>
  <si>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</si>
  <si>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</si>
  <si>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</si>
  <si>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</si>
  <si>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</si>
  <si>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</si>
  <si>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</si>
  <si>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</si>
  <si>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</si>
  <si>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</si>
  <si>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</si>
  <si>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</si>
  <si>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</si>
  <si>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</si>
  <si>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</si>
  <si>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</si>
  <si>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</si>
  <si>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</si>
  <si>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</si>
  <si>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</si>
  <si>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</si>
  <si>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</si>
  <si>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</si>
  <si>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</si>
  <si>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</si>
  <si>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</si>
  <si>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</si>
  <si>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</si>
  <si>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</si>
  <si>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</si>
  <si>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</si>
  <si>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</si>
  <si>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</si>
  <si>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</si>
  <si>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</si>
  <si>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</si>
  <si>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</si>
  <si>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</si>
  <si>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Less Backg.</t>
  </si>
  <si>
    <t>Fract. Bound</t>
  </si>
  <si>
    <t>[C]</t>
  </si>
  <si>
    <t>BOUND</t>
  </si>
  <si>
    <t>FREE</t>
  </si>
  <si>
    <t>Backgorund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</si>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</sst>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18" fillId="0" borderId="0" xfId="0" applyNumberFormat="1" applyFon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2"/>
  <sheetViews>
    <sheetView workbookViewId="0">
      <selection activeCell="T12" sqref="T12:T2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5246166</v>
      </c>
      <c r="D2">
        <v>0</v>
      </c>
      <c r="E2">
        <v>0</v>
      </c>
      <c r="F2" t="s">
        <v>21</v>
      </c>
      <c r="G2">
        <v>75</v>
      </c>
      <c r="H2">
        <v>79.930000000000007</v>
      </c>
      <c r="I2">
        <v>75</v>
      </c>
      <c r="J2">
        <v>29.25</v>
      </c>
      <c r="K2">
        <v>855.32</v>
      </c>
      <c r="L2">
        <v>491</v>
      </c>
      <c r="M2">
        <v>34</v>
      </c>
      <c r="N2">
        <v>5.25</v>
      </c>
      <c r="O2">
        <v>65631</v>
      </c>
      <c r="P2">
        <v>578</v>
      </c>
      <c r="Q2">
        <v>1272</v>
      </c>
      <c r="R2">
        <v>131</v>
      </c>
      <c r="S2">
        <v>501</v>
      </c>
      <c r="T2">
        <v>65631</v>
      </c>
    </row>
    <row r="3" spans="2:21" x14ac:dyDescent="0.2">
      <c r="B3" t="s">
        <v>22</v>
      </c>
      <c r="C3">
        <v>5639846</v>
      </c>
      <c r="D3">
        <v>0</v>
      </c>
      <c r="E3">
        <v>0</v>
      </c>
      <c r="F3" t="s">
        <v>21</v>
      </c>
      <c r="G3">
        <v>76</v>
      </c>
      <c r="H3">
        <v>85.28</v>
      </c>
      <c r="I3">
        <v>74</v>
      </c>
      <c r="J3">
        <v>43.87</v>
      </c>
      <c r="K3">
        <v>1924.95</v>
      </c>
      <c r="L3">
        <v>534</v>
      </c>
      <c r="M3">
        <v>31</v>
      </c>
      <c r="N3">
        <v>5.64</v>
      </c>
      <c r="O3">
        <v>66132</v>
      </c>
      <c r="P3">
        <v>710</v>
      </c>
      <c r="Q3">
        <v>1272</v>
      </c>
      <c r="R3">
        <v>132</v>
      </c>
      <c r="S3">
        <v>501</v>
      </c>
      <c r="T3">
        <v>66132</v>
      </c>
    </row>
    <row r="4" spans="2:21" x14ac:dyDescent="0.2">
      <c r="B4" t="s">
        <v>23</v>
      </c>
      <c r="C4">
        <v>5899013</v>
      </c>
      <c r="D4">
        <v>0</v>
      </c>
      <c r="E4">
        <v>0</v>
      </c>
      <c r="F4" t="s">
        <v>21</v>
      </c>
      <c r="G4">
        <v>76</v>
      </c>
      <c r="H4">
        <v>89.88</v>
      </c>
      <c r="I4">
        <v>73</v>
      </c>
      <c r="J4">
        <v>53.06</v>
      </c>
      <c r="K4">
        <v>2815.02</v>
      </c>
      <c r="L4">
        <v>627</v>
      </c>
      <c r="M4">
        <v>39</v>
      </c>
      <c r="N4">
        <v>5.9</v>
      </c>
      <c r="O4">
        <v>65631</v>
      </c>
      <c r="P4">
        <v>841</v>
      </c>
      <c r="Q4">
        <v>1272</v>
      </c>
      <c r="R4">
        <v>131</v>
      </c>
      <c r="S4">
        <v>502</v>
      </c>
      <c r="T4">
        <v>65631</v>
      </c>
    </row>
    <row r="5" spans="2:21" x14ac:dyDescent="0.2">
      <c r="B5" t="s">
        <v>24</v>
      </c>
      <c r="C5">
        <v>6827344</v>
      </c>
      <c r="D5">
        <v>0</v>
      </c>
      <c r="E5">
        <v>0</v>
      </c>
      <c r="F5" t="s">
        <v>21</v>
      </c>
      <c r="G5">
        <v>79</v>
      </c>
      <c r="H5">
        <v>103.24</v>
      </c>
      <c r="I5">
        <v>75</v>
      </c>
      <c r="J5">
        <v>82.86</v>
      </c>
      <c r="K5">
        <v>6865.08</v>
      </c>
      <c r="L5">
        <v>887</v>
      </c>
      <c r="M5">
        <v>37</v>
      </c>
      <c r="N5">
        <v>6.83</v>
      </c>
      <c r="O5">
        <v>66132</v>
      </c>
      <c r="P5">
        <v>973</v>
      </c>
      <c r="Q5">
        <v>1271</v>
      </c>
      <c r="R5">
        <v>132</v>
      </c>
      <c r="S5">
        <v>501</v>
      </c>
      <c r="T5">
        <v>66132</v>
      </c>
    </row>
    <row r="6" spans="2:21" x14ac:dyDescent="0.2">
      <c r="B6" t="s">
        <v>25</v>
      </c>
      <c r="C6">
        <v>7631108</v>
      </c>
      <c r="D6">
        <v>0</v>
      </c>
      <c r="E6">
        <v>0</v>
      </c>
      <c r="F6" t="s">
        <v>21</v>
      </c>
      <c r="G6">
        <v>82</v>
      </c>
      <c r="H6">
        <v>116.27</v>
      </c>
      <c r="I6">
        <v>74</v>
      </c>
      <c r="J6">
        <v>96.32</v>
      </c>
      <c r="K6">
        <v>9278.2999999999993</v>
      </c>
      <c r="L6">
        <v>887</v>
      </c>
      <c r="M6">
        <v>37</v>
      </c>
      <c r="N6">
        <v>7.63</v>
      </c>
      <c r="O6">
        <v>65631</v>
      </c>
      <c r="P6">
        <v>1104</v>
      </c>
      <c r="Q6">
        <v>1271</v>
      </c>
      <c r="R6">
        <v>131</v>
      </c>
      <c r="S6">
        <v>502</v>
      </c>
      <c r="T6">
        <v>65631</v>
      </c>
    </row>
    <row r="7" spans="2:21" x14ac:dyDescent="0.2">
      <c r="B7" t="s">
        <v>26</v>
      </c>
      <c r="C7">
        <v>8725547</v>
      </c>
      <c r="D7">
        <v>0</v>
      </c>
      <c r="E7">
        <v>0</v>
      </c>
      <c r="F7" t="s">
        <v>21</v>
      </c>
      <c r="G7">
        <v>90</v>
      </c>
      <c r="H7">
        <v>132.94999999999999</v>
      </c>
      <c r="I7">
        <v>76</v>
      </c>
      <c r="J7">
        <v>101.4</v>
      </c>
      <c r="K7">
        <v>10282.700000000001</v>
      </c>
      <c r="L7">
        <v>787</v>
      </c>
      <c r="M7">
        <v>43</v>
      </c>
      <c r="N7">
        <v>8.73</v>
      </c>
      <c r="O7">
        <v>65631</v>
      </c>
      <c r="P7">
        <v>1235</v>
      </c>
      <c r="Q7">
        <v>1270</v>
      </c>
      <c r="R7">
        <v>131</v>
      </c>
      <c r="S7">
        <v>502</v>
      </c>
      <c r="T7">
        <v>65631</v>
      </c>
    </row>
    <row r="8" spans="2:21" x14ac:dyDescent="0.2">
      <c r="B8" t="s">
        <v>27</v>
      </c>
      <c r="C8">
        <v>8887100</v>
      </c>
      <c r="D8">
        <v>0</v>
      </c>
      <c r="E8">
        <v>0</v>
      </c>
      <c r="F8" t="s">
        <v>21</v>
      </c>
      <c r="G8">
        <v>93</v>
      </c>
      <c r="H8">
        <v>134.38</v>
      </c>
      <c r="I8">
        <v>75</v>
      </c>
      <c r="J8">
        <v>105.61</v>
      </c>
      <c r="K8">
        <v>11154.03</v>
      </c>
      <c r="L8">
        <v>885</v>
      </c>
      <c r="M8">
        <v>40</v>
      </c>
      <c r="N8">
        <v>8.89</v>
      </c>
      <c r="O8">
        <v>66132</v>
      </c>
      <c r="P8">
        <v>1367</v>
      </c>
      <c r="Q8">
        <v>1269</v>
      </c>
      <c r="R8">
        <v>132</v>
      </c>
      <c r="S8">
        <v>501</v>
      </c>
      <c r="T8">
        <v>66132</v>
      </c>
    </row>
    <row r="9" spans="2:21" x14ac:dyDescent="0.2">
      <c r="B9" t="s">
        <v>28</v>
      </c>
      <c r="C9">
        <v>8805622</v>
      </c>
      <c r="D9">
        <v>0</v>
      </c>
      <c r="E9">
        <v>0</v>
      </c>
      <c r="F9" t="s">
        <v>21</v>
      </c>
      <c r="G9">
        <v>88</v>
      </c>
      <c r="H9">
        <v>134.16999999999999</v>
      </c>
      <c r="I9">
        <v>74</v>
      </c>
      <c r="J9">
        <v>118.51</v>
      </c>
      <c r="K9">
        <v>14045.8</v>
      </c>
      <c r="L9">
        <v>1128</v>
      </c>
      <c r="M9">
        <v>35</v>
      </c>
      <c r="N9">
        <v>8.81</v>
      </c>
      <c r="O9">
        <v>65631</v>
      </c>
      <c r="P9">
        <v>1498</v>
      </c>
      <c r="Q9">
        <v>1269</v>
      </c>
      <c r="R9">
        <v>131</v>
      </c>
      <c r="S9">
        <v>502</v>
      </c>
      <c r="T9">
        <v>65631</v>
      </c>
    </row>
    <row r="10" spans="2:21" x14ac:dyDescent="0.2">
      <c r="B10" t="s">
        <v>29</v>
      </c>
      <c r="C10">
        <v>9009100</v>
      </c>
      <c r="D10">
        <v>0</v>
      </c>
      <c r="E10">
        <v>0</v>
      </c>
      <c r="F10" t="s">
        <v>21</v>
      </c>
      <c r="G10">
        <v>88</v>
      </c>
      <c r="H10">
        <v>136.22999999999999</v>
      </c>
      <c r="I10">
        <v>77</v>
      </c>
      <c r="J10">
        <v>129.02000000000001</v>
      </c>
      <c r="K10">
        <v>16646.66</v>
      </c>
      <c r="L10">
        <v>1187</v>
      </c>
      <c r="M10">
        <v>40</v>
      </c>
      <c r="N10">
        <v>9.01</v>
      </c>
      <c r="O10">
        <v>66132</v>
      </c>
      <c r="P10">
        <v>1630</v>
      </c>
      <c r="Q10">
        <v>1268</v>
      </c>
      <c r="R10">
        <v>132</v>
      </c>
      <c r="S10">
        <v>501</v>
      </c>
      <c r="T10">
        <v>66132</v>
      </c>
    </row>
    <row r="11" spans="2:21" x14ac:dyDescent="0.2">
      <c r="B11" t="s">
        <v>30</v>
      </c>
      <c r="C11">
        <v>9244013</v>
      </c>
      <c r="D11">
        <v>0</v>
      </c>
      <c r="E11">
        <v>0</v>
      </c>
      <c r="F11" t="s">
        <v>21</v>
      </c>
      <c r="G11">
        <v>87</v>
      </c>
      <c r="H11">
        <v>140.85</v>
      </c>
      <c r="I11">
        <v>79</v>
      </c>
      <c r="J11">
        <v>140.08000000000001</v>
      </c>
      <c r="K11">
        <v>19621.11</v>
      </c>
      <c r="L11">
        <v>1102</v>
      </c>
      <c r="M11">
        <v>36</v>
      </c>
      <c r="N11">
        <v>9.25</v>
      </c>
      <c r="O11">
        <v>65630</v>
      </c>
      <c r="P11">
        <v>1761</v>
      </c>
      <c r="Q11">
        <v>1267</v>
      </c>
      <c r="R11">
        <v>131</v>
      </c>
      <c r="S11">
        <v>503</v>
      </c>
      <c r="T11">
        <v>65630</v>
      </c>
    </row>
    <row r="12" spans="2:21" x14ac:dyDescent="0.2">
      <c r="B12" t="s">
        <v>31</v>
      </c>
      <c r="C12">
        <v>4571113</v>
      </c>
      <c r="D12">
        <v>0</v>
      </c>
      <c r="E12">
        <v>0</v>
      </c>
      <c r="F12" t="s">
        <v>21</v>
      </c>
      <c r="G12">
        <v>220</v>
      </c>
      <c r="H12">
        <v>440.63</v>
      </c>
      <c r="I12">
        <v>76</v>
      </c>
      <c r="J12">
        <v>448.82</v>
      </c>
      <c r="K12">
        <v>201442.94</v>
      </c>
      <c r="L12">
        <v>2145</v>
      </c>
      <c r="M12">
        <v>54</v>
      </c>
      <c r="N12">
        <v>4.57</v>
      </c>
      <c r="O12">
        <v>10374</v>
      </c>
      <c r="P12">
        <v>579</v>
      </c>
      <c r="Q12">
        <v>1568</v>
      </c>
      <c r="R12">
        <v>133</v>
      </c>
      <c r="S12">
        <v>78</v>
      </c>
      <c r="T12">
        <v>10374</v>
      </c>
    </row>
    <row r="13" spans="2:21" x14ac:dyDescent="0.2">
      <c r="B13" t="s">
        <v>32</v>
      </c>
      <c r="C13">
        <v>4024857</v>
      </c>
      <c r="D13">
        <v>0</v>
      </c>
      <c r="E13">
        <v>0</v>
      </c>
      <c r="F13" t="s">
        <v>21</v>
      </c>
      <c r="G13">
        <v>194</v>
      </c>
      <c r="H13">
        <v>390.91</v>
      </c>
      <c r="I13">
        <v>80</v>
      </c>
      <c r="J13">
        <v>393.46</v>
      </c>
      <c r="K13">
        <v>154813.44</v>
      </c>
      <c r="L13">
        <v>1988</v>
      </c>
      <c r="M13">
        <v>58</v>
      </c>
      <c r="N13">
        <v>4.03</v>
      </c>
      <c r="O13">
        <v>10296</v>
      </c>
      <c r="P13">
        <v>712</v>
      </c>
      <c r="Q13">
        <v>1568</v>
      </c>
      <c r="R13">
        <v>132</v>
      </c>
      <c r="S13">
        <v>78</v>
      </c>
      <c r="T13">
        <v>10296</v>
      </c>
    </row>
    <row r="14" spans="2:21" x14ac:dyDescent="0.2">
      <c r="B14" t="s">
        <v>33</v>
      </c>
      <c r="C14">
        <v>3772780</v>
      </c>
      <c r="D14">
        <v>0</v>
      </c>
      <c r="E14">
        <v>0</v>
      </c>
      <c r="F14" t="s">
        <v>21</v>
      </c>
      <c r="G14">
        <v>183.5</v>
      </c>
      <c r="H14">
        <v>363.68</v>
      </c>
      <c r="I14">
        <v>91</v>
      </c>
      <c r="J14">
        <v>360.62</v>
      </c>
      <c r="K14">
        <v>130044.53</v>
      </c>
      <c r="L14">
        <v>1920</v>
      </c>
      <c r="M14">
        <v>54</v>
      </c>
      <c r="N14">
        <v>3.77</v>
      </c>
      <c r="O14">
        <v>10374</v>
      </c>
      <c r="P14">
        <v>844</v>
      </c>
      <c r="Q14">
        <v>1567</v>
      </c>
      <c r="R14">
        <v>133</v>
      </c>
      <c r="S14">
        <v>79</v>
      </c>
      <c r="T14">
        <v>10374</v>
      </c>
    </row>
    <row r="15" spans="2:21" x14ac:dyDescent="0.2">
      <c r="B15" t="s">
        <v>34</v>
      </c>
      <c r="C15">
        <v>2832713</v>
      </c>
      <c r="D15">
        <v>0</v>
      </c>
      <c r="E15">
        <v>0</v>
      </c>
      <c r="F15" t="s">
        <v>21</v>
      </c>
      <c r="G15">
        <v>156</v>
      </c>
      <c r="H15">
        <v>275.13</v>
      </c>
      <c r="I15">
        <v>91</v>
      </c>
      <c r="J15">
        <v>243.31</v>
      </c>
      <c r="K15">
        <v>59200.88</v>
      </c>
      <c r="L15">
        <v>1166</v>
      </c>
      <c r="M15">
        <v>53</v>
      </c>
      <c r="N15">
        <v>2.83</v>
      </c>
      <c r="O15">
        <v>10296</v>
      </c>
      <c r="P15">
        <v>977</v>
      </c>
      <c r="Q15">
        <v>1567</v>
      </c>
      <c r="R15">
        <v>132</v>
      </c>
      <c r="S15">
        <v>78</v>
      </c>
      <c r="T15">
        <v>10296</v>
      </c>
    </row>
    <row r="16" spans="2:21" x14ac:dyDescent="0.2">
      <c r="B16" t="s">
        <v>35</v>
      </c>
      <c r="C16">
        <v>2009366</v>
      </c>
      <c r="D16">
        <v>0</v>
      </c>
      <c r="E16">
        <v>0</v>
      </c>
      <c r="F16" t="s">
        <v>21</v>
      </c>
      <c r="G16">
        <v>127</v>
      </c>
      <c r="H16">
        <v>193.69</v>
      </c>
      <c r="I16">
        <v>85</v>
      </c>
      <c r="J16">
        <v>143.12</v>
      </c>
      <c r="K16">
        <v>20482.68</v>
      </c>
      <c r="L16">
        <v>685</v>
      </c>
      <c r="M16">
        <v>48</v>
      </c>
      <c r="N16">
        <v>2.0099999999999998</v>
      </c>
      <c r="O16">
        <v>10374</v>
      </c>
      <c r="P16">
        <v>1109</v>
      </c>
      <c r="Q16">
        <v>1566</v>
      </c>
      <c r="R16">
        <v>133</v>
      </c>
      <c r="S16">
        <v>79</v>
      </c>
      <c r="T16">
        <v>10374</v>
      </c>
    </row>
    <row r="17" spans="2:20" x14ac:dyDescent="0.2">
      <c r="B17" t="s">
        <v>36</v>
      </c>
      <c r="C17">
        <v>1151320</v>
      </c>
      <c r="D17">
        <v>0</v>
      </c>
      <c r="E17">
        <v>0</v>
      </c>
      <c r="F17" t="s">
        <v>21</v>
      </c>
      <c r="G17">
        <v>85</v>
      </c>
      <c r="H17">
        <v>110.98</v>
      </c>
      <c r="I17">
        <v>76</v>
      </c>
      <c r="J17">
        <v>51.64</v>
      </c>
      <c r="K17">
        <v>2666.52</v>
      </c>
      <c r="L17">
        <v>276</v>
      </c>
      <c r="M17">
        <v>49</v>
      </c>
      <c r="N17">
        <v>1.1499999999999999</v>
      </c>
      <c r="O17">
        <v>10374</v>
      </c>
      <c r="P17">
        <v>1242</v>
      </c>
      <c r="Q17">
        <v>1565</v>
      </c>
      <c r="R17">
        <v>133</v>
      </c>
      <c r="S17">
        <v>79</v>
      </c>
      <c r="T17">
        <v>10374</v>
      </c>
    </row>
    <row r="18" spans="2:20" x14ac:dyDescent="0.2">
      <c r="B18" t="s">
        <v>37</v>
      </c>
      <c r="C18">
        <v>1023834</v>
      </c>
      <c r="D18">
        <v>0</v>
      </c>
      <c r="E18">
        <v>0</v>
      </c>
      <c r="F18" t="s">
        <v>21</v>
      </c>
      <c r="G18">
        <v>84</v>
      </c>
      <c r="H18">
        <v>99.44</v>
      </c>
      <c r="I18">
        <v>73</v>
      </c>
      <c r="J18">
        <v>37.270000000000003</v>
      </c>
      <c r="K18">
        <v>1388.68</v>
      </c>
      <c r="L18">
        <v>227</v>
      </c>
      <c r="M18">
        <v>43</v>
      </c>
      <c r="N18">
        <v>1.02</v>
      </c>
      <c r="O18">
        <v>10296</v>
      </c>
      <c r="P18">
        <v>1375</v>
      </c>
      <c r="Q18">
        <v>1565</v>
      </c>
      <c r="R18">
        <v>132</v>
      </c>
      <c r="S18">
        <v>78</v>
      </c>
      <c r="T18">
        <v>10296</v>
      </c>
    </row>
    <row r="19" spans="2:20" x14ac:dyDescent="0.2">
      <c r="B19" t="s">
        <v>38</v>
      </c>
      <c r="C19">
        <v>922631</v>
      </c>
      <c r="D19">
        <v>0</v>
      </c>
      <c r="E19">
        <v>0</v>
      </c>
      <c r="F19" t="s">
        <v>21</v>
      </c>
      <c r="G19">
        <v>79</v>
      </c>
      <c r="H19">
        <v>88.94</v>
      </c>
      <c r="I19">
        <v>71</v>
      </c>
      <c r="J19">
        <v>27.04</v>
      </c>
      <c r="K19">
        <v>730.96</v>
      </c>
      <c r="L19">
        <v>187</v>
      </c>
      <c r="M19">
        <v>47</v>
      </c>
      <c r="N19">
        <v>0.92</v>
      </c>
      <c r="O19">
        <v>10374</v>
      </c>
      <c r="P19">
        <v>1507</v>
      </c>
      <c r="Q19">
        <v>1564</v>
      </c>
      <c r="R19">
        <v>133</v>
      </c>
      <c r="S19">
        <v>79</v>
      </c>
      <c r="T19">
        <v>10374</v>
      </c>
    </row>
    <row r="20" spans="2:20" x14ac:dyDescent="0.2">
      <c r="B20" t="s">
        <v>39</v>
      </c>
      <c r="C20">
        <v>885042</v>
      </c>
      <c r="D20">
        <v>0</v>
      </c>
      <c r="E20">
        <v>0</v>
      </c>
      <c r="F20" t="s">
        <v>21</v>
      </c>
      <c r="G20">
        <v>79</v>
      </c>
      <c r="H20">
        <v>85.96</v>
      </c>
      <c r="I20">
        <v>74</v>
      </c>
      <c r="J20">
        <v>22.5</v>
      </c>
      <c r="K20">
        <v>506.18</v>
      </c>
      <c r="L20">
        <v>175</v>
      </c>
      <c r="M20">
        <v>44</v>
      </c>
      <c r="N20">
        <v>0.89</v>
      </c>
      <c r="O20">
        <v>10296</v>
      </c>
      <c r="P20">
        <v>1640</v>
      </c>
      <c r="Q20">
        <v>1564</v>
      </c>
      <c r="R20">
        <v>132</v>
      </c>
      <c r="S20">
        <v>78</v>
      </c>
      <c r="T20">
        <v>10296</v>
      </c>
    </row>
    <row r="21" spans="2:20" x14ac:dyDescent="0.2">
      <c r="B21" t="s">
        <v>40</v>
      </c>
      <c r="C21">
        <v>848016</v>
      </c>
      <c r="D21">
        <v>0</v>
      </c>
      <c r="E21">
        <v>0</v>
      </c>
      <c r="F21" t="s">
        <v>21</v>
      </c>
      <c r="G21">
        <v>76</v>
      </c>
      <c r="H21">
        <v>81.75</v>
      </c>
      <c r="I21">
        <v>73</v>
      </c>
      <c r="J21">
        <v>20.329999999999998</v>
      </c>
      <c r="K21">
        <v>413.13</v>
      </c>
      <c r="L21">
        <v>168</v>
      </c>
      <c r="M21">
        <v>40</v>
      </c>
      <c r="N21">
        <v>0.85</v>
      </c>
      <c r="O21">
        <v>10373</v>
      </c>
      <c r="P21">
        <v>1772</v>
      </c>
      <c r="Q21">
        <v>1563</v>
      </c>
      <c r="R21">
        <v>133</v>
      </c>
      <c r="S21">
        <v>80</v>
      </c>
      <c r="T21">
        <v>10373</v>
      </c>
    </row>
    <row r="22" spans="2:20" x14ac:dyDescent="0.2">
      <c r="B22">
        <v>3</v>
      </c>
      <c r="C22">
        <v>2000248</v>
      </c>
      <c r="D22">
        <v>0</v>
      </c>
      <c r="E22">
        <v>0</v>
      </c>
      <c r="F22" t="s">
        <v>21</v>
      </c>
      <c r="G22">
        <v>80</v>
      </c>
      <c r="H22">
        <v>80.37</v>
      </c>
      <c r="I22">
        <v>81</v>
      </c>
      <c r="J22">
        <v>9.73</v>
      </c>
      <c r="K22">
        <v>94.75</v>
      </c>
      <c r="L22">
        <v>192</v>
      </c>
      <c r="M22">
        <v>47</v>
      </c>
      <c r="N22">
        <v>2</v>
      </c>
      <c r="O22">
        <v>24888</v>
      </c>
      <c r="P22">
        <v>636</v>
      </c>
      <c r="Q22">
        <v>1728</v>
      </c>
      <c r="R22">
        <v>204</v>
      </c>
      <c r="S22">
        <v>122</v>
      </c>
      <c r="T22">
        <v>24888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"/>
  <sheetViews>
    <sheetView tabSelected="1" workbookViewId="0">
      <selection activeCell="G3" sqref="G3:G12"/>
    </sheetView>
  </sheetViews>
  <sheetFormatPr baseColWidth="10" defaultRowHeight="16" x14ac:dyDescent="0.2"/>
  <sheetData>
    <row r="2" spans="1:9" x14ac:dyDescent="0.2">
      <c r="B2" t="s">
        <v>0</v>
      </c>
      <c r="C2" t="s">
        <v>1</v>
      </c>
      <c r="D2" t="s">
        <v>18</v>
      </c>
      <c r="F2" t="s">
        <v>41</v>
      </c>
      <c r="G2" t="s">
        <v>42</v>
      </c>
      <c r="I2" t="s">
        <v>43</v>
      </c>
    </row>
    <row r="3" spans="1:9" x14ac:dyDescent="0.2">
      <c r="A3" t="s">
        <v>44</v>
      </c>
      <c r="B3" t="s">
        <v>20</v>
      </c>
      <c r="C3">
        <v>5246166</v>
      </c>
      <c r="D3">
        <v>65631</v>
      </c>
      <c r="F3">
        <f>C3-$C$13</f>
        <v>0</v>
      </c>
      <c r="G3">
        <f>F3/(F3+F16)</f>
        <v>0</v>
      </c>
      <c r="I3" s="1">
        <v>0</v>
      </c>
    </row>
    <row r="4" spans="1:9" x14ac:dyDescent="0.2">
      <c r="B4" t="s">
        <v>22</v>
      </c>
      <c r="C4">
        <v>5639846</v>
      </c>
      <c r="D4">
        <v>66132</v>
      </c>
      <c r="F4">
        <f t="shared" ref="F4:F12" si="0">C4-$C$13</f>
        <v>393680</v>
      </c>
      <c r="G4">
        <f t="shared" ref="G4:G12" si="1">F4/(F4+F17)</f>
        <v>0.10962817305958605</v>
      </c>
      <c r="I4" s="1">
        <v>8.9999999999999995E-9</v>
      </c>
    </row>
    <row r="5" spans="1:9" x14ac:dyDescent="0.2">
      <c r="B5" t="s">
        <v>23</v>
      </c>
      <c r="C5">
        <v>5899013</v>
      </c>
      <c r="D5">
        <v>65631</v>
      </c>
      <c r="F5">
        <f t="shared" si="0"/>
        <v>652847</v>
      </c>
      <c r="G5">
        <f t="shared" si="1"/>
        <v>0.18175691447581246</v>
      </c>
      <c r="I5" s="1">
        <v>1.2E-8</v>
      </c>
    </row>
    <row r="6" spans="1:9" x14ac:dyDescent="0.2">
      <c r="B6" t="s">
        <v>24</v>
      </c>
      <c r="C6">
        <v>6827344</v>
      </c>
      <c r="D6">
        <v>66132</v>
      </c>
      <c r="F6">
        <f t="shared" si="0"/>
        <v>1581178</v>
      </c>
      <c r="G6">
        <f t="shared" si="1"/>
        <v>0.44088145364633147</v>
      </c>
      <c r="I6" s="1">
        <v>1.6000000000000001E-8</v>
      </c>
    </row>
    <row r="7" spans="1:9" x14ac:dyDescent="0.2">
      <c r="B7" t="s">
        <v>25</v>
      </c>
      <c r="C7">
        <v>7631108</v>
      </c>
      <c r="D7">
        <v>65631</v>
      </c>
      <c r="F7">
        <f t="shared" si="0"/>
        <v>2384942</v>
      </c>
      <c r="G7">
        <f t="shared" si="1"/>
        <v>0.66982407161269397</v>
      </c>
      <c r="I7" s="1">
        <v>2.0999999999999999E-8</v>
      </c>
    </row>
    <row r="8" spans="1:9" x14ac:dyDescent="0.2">
      <c r="B8" t="s">
        <v>26</v>
      </c>
      <c r="C8">
        <v>8725547</v>
      </c>
      <c r="D8">
        <v>65631</v>
      </c>
      <c r="F8">
        <f t="shared" si="0"/>
        <v>3479381</v>
      </c>
      <c r="G8">
        <f t="shared" si="1"/>
        <v>0.91636380486026492</v>
      </c>
      <c r="I8" s="1">
        <v>2.7999999999999999E-8</v>
      </c>
    </row>
    <row r="9" spans="1:9" x14ac:dyDescent="0.2">
      <c r="B9" t="s">
        <v>27</v>
      </c>
      <c r="C9">
        <v>8887100</v>
      </c>
      <c r="D9">
        <v>66132</v>
      </c>
      <c r="F9">
        <f t="shared" si="0"/>
        <v>3640934</v>
      </c>
      <c r="G9">
        <f t="shared" si="1"/>
        <v>0.94883230371793548</v>
      </c>
      <c r="I9" s="1">
        <v>3.7E-8</v>
      </c>
    </row>
    <row r="10" spans="1:9" x14ac:dyDescent="0.2">
      <c r="B10" t="s">
        <v>28</v>
      </c>
      <c r="C10">
        <v>8805622</v>
      </c>
      <c r="D10">
        <v>65631</v>
      </c>
      <c r="F10">
        <f t="shared" si="0"/>
        <v>3559456</v>
      </c>
      <c r="G10">
        <f t="shared" si="1"/>
        <v>0.97564011990313193</v>
      </c>
      <c r="I10" s="1">
        <v>4.9000000000000002E-8</v>
      </c>
    </row>
    <row r="11" spans="1:9" x14ac:dyDescent="0.2">
      <c r="B11" t="s">
        <v>29</v>
      </c>
      <c r="C11">
        <v>9009100</v>
      </c>
      <c r="D11">
        <v>66132</v>
      </c>
      <c r="F11">
        <f t="shared" si="0"/>
        <v>3762934</v>
      </c>
      <c r="G11">
        <f t="shared" si="1"/>
        <v>0.98493576446883058</v>
      </c>
      <c r="I11" s="1">
        <v>6.4000000000000004E-8</v>
      </c>
    </row>
    <row r="12" spans="1:9" x14ac:dyDescent="0.2">
      <c r="B12" t="s">
        <v>30</v>
      </c>
      <c r="C12">
        <v>9244013</v>
      </c>
      <c r="D12">
        <v>65630</v>
      </c>
      <c r="F12">
        <f t="shared" si="0"/>
        <v>3997847</v>
      </c>
      <c r="G12">
        <f t="shared" si="1"/>
        <v>0.99642633063967012</v>
      </c>
      <c r="I12" s="1">
        <v>8.3999999999999998E-8</v>
      </c>
    </row>
    <row r="13" spans="1:9" x14ac:dyDescent="0.2">
      <c r="B13" t="s">
        <v>47</v>
      </c>
      <c r="C13">
        <f>MIN(C3:C12)</f>
        <v>5246166</v>
      </c>
    </row>
    <row r="16" spans="1:9" x14ac:dyDescent="0.2">
      <c r="A16" t="s">
        <v>45</v>
      </c>
      <c r="B16" t="s">
        <v>31</v>
      </c>
      <c r="C16">
        <v>4571113</v>
      </c>
      <c r="D16">
        <v>10374</v>
      </c>
      <c r="F16">
        <f t="shared" ref="F4:F26" si="2">C16-(D16*$C$26/$D$26)</f>
        <v>3737354.8534233365</v>
      </c>
    </row>
    <row r="17" spans="1:6" x14ac:dyDescent="0.2">
      <c r="B17" t="s">
        <v>32</v>
      </c>
      <c r="C17">
        <v>4024857</v>
      </c>
      <c r="D17">
        <v>10296</v>
      </c>
      <c r="F17">
        <f t="shared" si="2"/>
        <v>3197367.7116682739</v>
      </c>
    </row>
    <row r="18" spans="1:6" x14ac:dyDescent="0.2">
      <c r="B18" t="s">
        <v>33</v>
      </c>
      <c r="C18">
        <v>3772780</v>
      </c>
      <c r="D18">
        <v>10374</v>
      </c>
      <c r="F18">
        <f t="shared" si="2"/>
        <v>2939021.8534233365</v>
      </c>
    </row>
    <row r="19" spans="1:6" x14ac:dyDescent="0.2">
      <c r="B19" t="s">
        <v>34</v>
      </c>
      <c r="C19">
        <v>2832713</v>
      </c>
      <c r="D19">
        <v>10296</v>
      </c>
      <c r="F19">
        <f t="shared" si="2"/>
        <v>2005223.7116682739</v>
      </c>
    </row>
    <row r="20" spans="1:6" x14ac:dyDescent="0.2">
      <c r="B20" t="s">
        <v>35</v>
      </c>
      <c r="C20">
        <v>2009366</v>
      </c>
      <c r="D20">
        <v>10374</v>
      </c>
      <c r="F20">
        <f t="shared" si="2"/>
        <v>1175607.8534233365</v>
      </c>
    </row>
    <row r="21" spans="1:6" x14ac:dyDescent="0.2">
      <c r="B21" t="s">
        <v>36</v>
      </c>
      <c r="C21">
        <v>1151320</v>
      </c>
      <c r="D21">
        <v>10374</v>
      </c>
      <c r="F21">
        <f t="shared" si="2"/>
        <v>317561.85342333652</v>
      </c>
    </row>
    <row r="22" spans="1:6" x14ac:dyDescent="0.2">
      <c r="B22" t="s">
        <v>37</v>
      </c>
      <c r="C22">
        <v>1023834</v>
      </c>
      <c r="D22">
        <v>10296</v>
      </c>
      <c r="F22">
        <f t="shared" si="2"/>
        <v>196344.7116682739</v>
      </c>
    </row>
    <row r="23" spans="1:6" x14ac:dyDescent="0.2">
      <c r="B23" t="s">
        <v>38</v>
      </c>
      <c r="C23">
        <v>922631</v>
      </c>
      <c r="D23">
        <v>10374</v>
      </c>
      <c r="F23">
        <f t="shared" si="2"/>
        <v>88872.853423336521</v>
      </c>
    </row>
    <row r="24" spans="1:6" x14ac:dyDescent="0.2">
      <c r="B24" t="s">
        <v>39</v>
      </c>
      <c r="C24">
        <v>885042</v>
      </c>
      <c r="D24">
        <v>10296</v>
      </c>
      <c r="F24">
        <f t="shared" si="2"/>
        <v>57552.7116682739</v>
      </c>
    </row>
    <row r="25" spans="1:6" x14ac:dyDescent="0.2">
      <c r="B25" t="s">
        <v>40</v>
      </c>
      <c r="C25">
        <v>848016</v>
      </c>
      <c r="D25">
        <v>10373</v>
      </c>
      <c r="F25">
        <f t="shared" si="2"/>
        <v>14338.223400835763</v>
      </c>
    </row>
    <row r="26" spans="1:6" x14ac:dyDescent="0.2">
      <c r="A26" t="s">
        <v>46</v>
      </c>
      <c r="B26">
        <v>3</v>
      </c>
      <c r="C26">
        <v>2000248</v>
      </c>
      <c r="D26">
        <v>24888</v>
      </c>
      <c r="F26">
        <f t="shared" si="2"/>
        <v>0</v>
      </c>
    </row>
    <row r="32" spans="1:6" x14ac:dyDescent="0.2">
      <c r="C3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220324 Cy5 80bp EMSA with yKER </vt:lpstr>
      <vt:lpstr>Fraction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2022-03-30T14:43:37Z</dcterms:created>
  <dcterms:modified xsi:type="dcterms:W3CDTF">2022-03-30T14:46:35Z</dcterms:modified>
</cp:coreProperties>
</file>